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Лист1!$B$13:$G$13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Лист1!$14:$14</definedName>
  </definedNames>
  <calcPr calcId="125725" fullCalcOnLoad="1"/>
</workbook>
</file>

<file path=xl/calcChain.xml><?xml version="1.0" encoding="utf-8"?>
<calcChain xmlns="http://schemas.openxmlformats.org/spreadsheetml/2006/main">
  <c r="G56" i="1"/>
  <c r="G55"/>
  <c r="G23"/>
  <c r="G43"/>
  <c r="G42"/>
  <c r="G35"/>
  <c r="G26"/>
  <c r="G25"/>
  <c r="G22"/>
  <c r="G20"/>
  <c r="G17"/>
  <c r="G16"/>
  <c r="G15"/>
  <c r="G57"/>
  <c r="G53"/>
  <c r="G52"/>
  <c r="G50"/>
  <c r="G49"/>
  <c r="G47"/>
  <c r="G44"/>
  <c r="G40"/>
  <c r="G38"/>
</calcChain>
</file>

<file path=xl/comments1.xml><?xml version="1.0" encoding="utf-8"?>
<comments xmlns="http://schemas.openxmlformats.org/spreadsheetml/2006/main">
  <authors>
    <author>EreminaNI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04"/>
          </rPr>
          <t>EreminaNI: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<sst xmlns="http://schemas.openxmlformats.org/spreadsheetml/2006/main" count="166" uniqueCount="105">
  <si>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</si>
  <si>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</si>
  <si>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</si>
  <si>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</si>
  <si>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</si>
  <si>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</si>
  <si>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</si>
  <si>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</si>
  <si>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</si>
  <si>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</si>
  <si>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</si>
  <si>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</si>
  <si>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</si>
  <si>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</si>
  <si>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</si>
  <si>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</si>
  <si>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</si>
  <si>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</si>
  <si>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01</t>
  </si>
  <si>
    <t>02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</si>
  <si>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</si>
  <si>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</si>
  <si>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</si>
  <si>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</si>
  <si>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</si>
  <si>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</si>
  <si>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</si>
  <si>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</si>
  <si>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</si>
  <si>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</si>
  <si>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</si>
  <si>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</si>
  <si>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</si>
  <si>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</si>
  <si>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</si>
  <si>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</si>
  <si>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</si>
  <si>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</si>
  <si>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</si>
  <si>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</si>
  <si>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</si>
  <si>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</si>
  <si>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</si>
  <si>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</si>
  <si>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</si>
  <si>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</si>
  <si>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</si>
  <si>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</si>
  <si>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</si>
  <si>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</si>
  <si>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</si>
  <si>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</si>
  <si>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</si>
  <si>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</si>
  <si>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</si>
  <si>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</si>
  <si>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19 0 03 00000</t>
  </si>
  <si>
    <t>19 0 02 00000</t>
  </si>
  <si>
    <t>19 0 01 00000</t>
  </si>
  <si>
    <t>01 0 08 00000</t>
  </si>
  <si>
    <t>01 0 07 00000</t>
  </si>
  <si>
    <t>01 0 06 00000</t>
  </si>
  <si>
    <t>01 0 04 00000</t>
  </si>
  <si>
    <t>01 0 03 00000</t>
  </si>
  <si>
    <t>01 0 02 00000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</si>
  <si>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</si>
  <si>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19 0 00 00000</t>
  </si>
  <si>
    <t>01 0 05 00000</t>
  </si>
  <si>
    <t>01 0 02 М9005</t>
  </si>
  <si>
    <t>01 0 02 М9025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</si>
  <si>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</si>
  <si>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</si>
  <si>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</si>
  <si>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</si>
  <si>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</si>
  <si>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Оказание поддержки деятельности народных дружин (Социальное обеспечение и иные выплаты населению)</t>
  </si>
  <si>
    <t>Муниципальная программа "Повышение уровня и качества жизни населения Советского района города Челябинска"</t>
  </si>
  <si>
    <t>Муниципальная программа "Формирование современной городской среды в Советском районе города Челябинска"</t>
  </si>
  <si>
    <t>02 0 00 00000</t>
  </si>
  <si>
    <t>02 0 F2 00000</t>
  </si>
  <si>
    <t>02 0 F2 55555</t>
  </si>
  <si>
    <t>Приложение 4</t>
  </si>
  <si>
    <t xml:space="preserve">         (новая редакция)</t>
  </si>
  <si>
    <t>Содействие уполномоченным органам в профилактике терроризма и экстремизма (Закупка товаров, работ и услуг для обеспечения государственных (муниципальных) нужд)</t>
  </si>
  <si>
    <t>01 0 02 М9145</t>
  </si>
  <si>
    <t>Осуществление мер по противодействию коррупции (Закупка товаров, работ и услуг для обеспечения государственных (муниципальных) нужд)</t>
  </si>
  <si>
    <t>01 0 02 М9155</t>
  </si>
  <si>
    <t>Обеспечение мероприятий по мобилизационной подготовке (Закупка товаров, работ и услуг для обеспечения государственных (муниципальных) нужд)</t>
  </si>
  <si>
    <t>01 0 02 М9165</t>
  </si>
  <si>
    <t>Организация благоустройства и озеленения территории района</t>
  </si>
  <si>
    <t>Мероприятия по благоустройству территории внутригородского района (Закупка товаров, работ и услуг для обеспечения государственных (муниципальных) нужд)</t>
  </si>
  <si>
    <t>Региональный проект "Формирование комфортной городской среды"</t>
  </si>
  <si>
    <t>Реализация программы формирования современной городской среды в Советском районе (Закупка товаров, работ и услуг для обеспечения государственных (муниципальных) нужд)</t>
  </si>
  <si>
    <t>Приложение 3</t>
  </si>
  <si>
    <t>Глава Советского района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</si>
  <si>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</si>
  <si>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 М2035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</si>
  <si>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</si>
  <si>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 М2115</t>
  </si>
  <si>
    <t>от 20.12.2022 №35/2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</si>
  <si>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2023 год</t>
  </si>
  <si>
    <t>Реализация инициативных проектов Администрации Советского района (Закупка товаров, работ и услуг для обеспечения государственных (муниципальных) нужд)</t>
  </si>
  <si>
    <t>01 0 03 S9607</t>
  </si>
  <si>
    <t xml:space="preserve">           В.Е Макаров</t>
  </si>
  <si>
    <t>от 21.02.2023 № 36/3</t>
  </si>
</sst>
</file>

<file path=xl/styles.xml><?xml version="1.0" encoding="utf-8"?>
<styleSheet xmlns="http://schemas.openxmlformats.org/spreadsheetml/2006/main">
  <numFmts count="1">
    <numFmt numFmtId="172" formatCode="#,##0.0"/>
  </numFmts>
  <fonts count="2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3"/>
      <name val="Times New Roman"/>
      <family val="1"/>
      <charset val="204"/>
    </font>
    <font>
      <sz val="13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172" fontId="22" fillId="0" borderId="10" xfId="0" applyNumberFormat="1" applyFont="1" applyBorder="1"/>
    <xf numFmtId="0" fontId="5" fillId="0" borderId="0" xfId="18" applyFont="1" applyAlignment="1">
      <alignment horizontal="right" vertical="center"/>
    </xf>
    <xf numFmtId="172" fontId="22" fillId="0" borderId="0" xfId="0" applyNumberFormat="1" applyFont="1" applyBorder="1"/>
    <xf numFmtId="172" fontId="3" fillId="0" borderId="0" xfId="0" applyNumberFormat="1" applyFont="1" applyBorder="1" applyAlignment="1">
      <alignment horizontal="right"/>
    </xf>
    <xf numFmtId="0" fontId="3" fillId="0" borderId="0" xfId="18" applyFont="1" applyAlignment="1">
      <alignment horizontal="right" vertical="center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textRotation="90" wrapText="1"/>
    </xf>
    <xf numFmtId="172" fontId="24" fillId="0" borderId="10" xfId="0" quotePrefix="1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wrapText="1"/>
    </xf>
    <xf numFmtId="0" fontId="22" fillId="0" borderId="10" xfId="0" applyNumberFormat="1" applyFont="1" applyBorder="1" applyAlignment="1">
      <alignment horizontal="justify" wrapText="1"/>
    </xf>
    <xf numFmtId="0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wrapText="1"/>
    </xf>
    <xf numFmtId="0" fontId="3" fillId="0" borderId="0" xfId="0" applyFont="1" applyBorder="1"/>
    <xf numFmtId="0" fontId="22" fillId="15" borderId="10" xfId="0" applyNumberFormat="1" applyFont="1" applyFill="1" applyBorder="1" applyAlignment="1">
      <alignment horizontal="justify" wrapText="1"/>
    </xf>
    <xf numFmtId="0" fontId="24" fillId="0" borderId="10" xfId="0" applyNumberFormat="1" applyFont="1" applyBorder="1" applyAlignment="1">
      <alignment wrapText="1"/>
    </xf>
    <xf numFmtId="172" fontId="24" fillId="0" borderId="10" xfId="0" applyNumberFormat="1" applyFont="1" applyBorder="1"/>
    <xf numFmtId="49" fontId="27" fillId="0" borderId="0" xfId="0" applyNumberFormat="1" applyFont="1" applyAlignment="1">
      <alignment wrapText="1"/>
    </xf>
    <xf numFmtId="172" fontId="22" fillId="0" borderId="10" xfId="0" applyNumberFormat="1" applyFont="1" applyFill="1" applyBorder="1"/>
    <xf numFmtId="172" fontId="22" fillId="15" borderId="10" xfId="0" applyNumberFormat="1" applyFont="1" applyFill="1" applyBorder="1"/>
    <xf numFmtId="0" fontId="23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wrapText="1"/>
    </xf>
    <xf numFmtId="0" fontId="0" fillId="0" borderId="0" xfId="0" applyAlignment="1"/>
    <xf numFmtId="49" fontId="27" fillId="0" borderId="0" xfId="0" applyNumberFormat="1" applyFont="1" applyAlignment="1">
      <alignment wrapText="1"/>
    </xf>
    <xf numFmtId="0" fontId="28" fillId="0" borderId="0" xfId="0" applyFont="1" applyAlignment="1"/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111"/>
  <sheetViews>
    <sheetView tabSelected="1" view="pageLayout" topLeftCell="B58" zoomScale="120" zoomScaleNormal="100" zoomScalePageLayoutView="120" workbookViewId="0">
      <selection activeCell="B65" sqref="B65:B69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8">
      <c r="D1" s="10"/>
      <c r="E1" s="10"/>
      <c r="F1" s="10"/>
      <c r="G1" s="14" t="s">
        <v>93</v>
      </c>
    </row>
    <row r="2" spans="2:8">
      <c r="D2" s="12"/>
      <c r="E2" s="12"/>
      <c r="F2" s="12"/>
      <c r="G2" s="15" t="s">
        <v>8</v>
      </c>
    </row>
    <row r="3" spans="2:8">
      <c r="D3" s="12"/>
      <c r="E3" s="12"/>
      <c r="F3" s="12"/>
      <c r="G3" s="15" t="s">
        <v>9</v>
      </c>
    </row>
    <row r="4" spans="2:8">
      <c r="D4" s="12"/>
      <c r="E4" s="12"/>
      <c r="F4" s="12"/>
      <c r="G4" s="15" t="s">
        <v>104</v>
      </c>
    </row>
    <row r="6" spans="2:8">
      <c r="B6" s="10"/>
      <c r="C6" s="10"/>
      <c r="D6" s="10"/>
      <c r="E6" s="10"/>
      <c r="F6" s="10"/>
      <c r="G6" s="14" t="s">
        <v>81</v>
      </c>
    </row>
    <row r="7" spans="2:8">
      <c r="B7" s="12"/>
      <c r="C7" s="12"/>
      <c r="D7" s="12"/>
      <c r="E7" s="12"/>
      <c r="F7" s="12"/>
      <c r="G7" s="15" t="s">
        <v>8</v>
      </c>
    </row>
    <row r="8" spans="2:8">
      <c r="B8" s="12"/>
      <c r="C8" s="12"/>
      <c r="D8" s="12"/>
      <c r="E8" s="12"/>
      <c r="F8" s="12"/>
      <c r="G8" s="15" t="s">
        <v>9</v>
      </c>
    </row>
    <row r="9" spans="2:8">
      <c r="B9" s="12"/>
      <c r="C9" s="12"/>
      <c r="D9" s="12"/>
      <c r="E9" s="12"/>
      <c r="F9" s="12"/>
      <c r="G9" s="15" t="s">
        <v>99</v>
      </c>
    </row>
    <row r="10" spans="2:8" ht="18" customHeight="1">
      <c r="B10" s="9"/>
      <c r="C10" s="9"/>
      <c r="D10" s="9"/>
      <c r="E10" s="32" t="s">
        <v>82</v>
      </c>
      <c r="F10" s="33"/>
      <c r="G10" s="33"/>
    </row>
    <row r="11" spans="2:8" s="1" customFormat="1" ht="85.5" customHeight="1">
      <c r="B11" s="31" t="s">
        <v>100</v>
      </c>
      <c r="C11" s="31"/>
      <c r="D11" s="31"/>
      <c r="E11" s="31"/>
      <c r="F11" s="31"/>
      <c r="G11" s="31"/>
    </row>
    <row r="12" spans="2:8" s="1" customFormat="1" ht="24.6" customHeight="1">
      <c r="B12" s="2"/>
      <c r="C12" s="2"/>
      <c r="D12" s="2"/>
      <c r="E12" s="2"/>
      <c r="F12" s="2"/>
      <c r="G12" s="3"/>
    </row>
    <row r="13" spans="2:8" s="7" customFormat="1" ht="70.5">
      <c r="B13" s="16" t="s">
        <v>14</v>
      </c>
      <c r="C13" s="17" t="s">
        <v>12</v>
      </c>
      <c r="D13" s="17" t="s">
        <v>13</v>
      </c>
      <c r="E13" s="17" t="s">
        <v>10</v>
      </c>
      <c r="F13" s="17" t="s">
        <v>11</v>
      </c>
      <c r="G13" s="18" t="s">
        <v>7</v>
      </c>
    </row>
    <row r="14" spans="2:8" s="7" customFormat="1">
      <c r="B14" s="16" t="s">
        <v>0</v>
      </c>
      <c r="C14" s="16" t="s">
        <v>1</v>
      </c>
      <c r="D14" s="16" t="s">
        <v>2</v>
      </c>
      <c r="E14" s="16" t="s">
        <v>3</v>
      </c>
      <c r="F14" s="16" t="s">
        <v>4</v>
      </c>
      <c r="G14" s="16" t="s">
        <v>5</v>
      </c>
    </row>
    <row r="15" spans="2:8" ht="16.5" customHeight="1">
      <c r="B15" s="26" t="s">
        <v>6</v>
      </c>
      <c r="C15" s="26"/>
      <c r="D15" s="26"/>
      <c r="E15" s="26"/>
      <c r="F15" s="26"/>
      <c r="G15" s="27">
        <f>G16+G49+G52</f>
        <v>212868.30000000002</v>
      </c>
    </row>
    <row r="16" spans="2:8" ht="42" customHeight="1">
      <c r="B16" s="20" t="s">
        <v>76</v>
      </c>
      <c r="C16" s="21" t="s">
        <v>15</v>
      </c>
      <c r="D16" s="19"/>
      <c r="E16" s="19"/>
      <c r="F16" s="19"/>
      <c r="G16" s="11">
        <f>G17+G25+G35+G38+G40+G42+G44+G47</f>
        <v>169197.40000000002</v>
      </c>
      <c r="H16" s="24"/>
    </row>
    <row r="17" spans="2:8" ht="45" customHeight="1">
      <c r="B17" s="20" t="s">
        <v>17</v>
      </c>
      <c r="C17" s="21" t="s">
        <v>16</v>
      </c>
      <c r="D17" s="19"/>
      <c r="E17" s="19"/>
      <c r="F17" s="19"/>
      <c r="G17" s="11">
        <f>G20+G21+G22+G23+G24+G18+G19</f>
        <v>63707.000000000007</v>
      </c>
      <c r="H17" s="13"/>
    </row>
    <row r="18" spans="2:8" ht="82.15" customHeight="1">
      <c r="B18" s="20" t="s">
        <v>95</v>
      </c>
      <c r="C18" s="21" t="s">
        <v>96</v>
      </c>
      <c r="D18" s="21">
        <v>100</v>
      </c>
      <c r="E18" s="22" t="s">
        <v>18</v>
      </c>
      <c r="F18" s="22" t="s">
        <v>19</v>
      </c>
      <c r="G18" s="11">
        <v>3434.3</v>
      </c>
      <c r="H18" s="13"/>
    </row>
    <row r="19" spans="2:8" ht="100.9" customHeight="1">
      <c r="B19" s="20" t="s">
        <v>97</v>
      </c>
      <c r="C19" s="21" t="s">
        <v>98</v>
      </c>
      <c r="D19" s="21">
        <v>100</v>
      </c>
      <c r="E19" s="22" t="s">
        <v>18</v>
      </c>
      <c r="F19" s="22" t="s">
        <v>20</v>
      </c>
      <c r="G19" s="29">
        <v>2086.4</v>
      </c>
      <c r="H19" s="13"/>
    </row>
    <row r="20" spans="2:8" ht="90.6" customHeight="1">
      <c r="B20" s="20" t="s">
        <v>21</v>
      </c>
      <c r="C20" s="21" t="s">
        <v>45</v>
      </c>
      <c r="D20" s="21">
        <v>100</v>
      </c>
      <c r="E20" s="22" t="s">
        <v>18</v>
      </c>
      <c r="F20" s="22" t="s">
        <v>20</v>
      </c>
      <c r="G20" s="11">
        <f>3198.2+158.7</f>
        <v>3356.8999999999996</v>
      </c>
      <c r="H20" s="13"/>
    </row>
    <row r="21" spans="2:8" ht="90.6" customHeight="1">
      <c r="B21" s="20" t="s">
        <v>21</v>
      </c>
      <c r="C21" s="21" t="s">
        <v>45</v>
      </c>
      <c r="D21" s="21">
        <v>100</v>
      </c>
      <c r="E21" s="22" t="s">
        <v>18</v>
      </c>
      <c r="F21" s="22" t="s">
        <v>22</v>
      </c>
      <c r="G21" s="29">
        <v>46676.5</v>
      </c>
      <c r="H21" s="13"/>
    </row>
    <row r="22" spans="2:8" ht="45.6" customHeight="1">
      <c r="B22" s="20" t="s">
        <v>23</v>
      </c>
      <c r="C22" s="21" t="s">
        <v>45</v>
      </c>
      <c r="D22" s="21">
        <v>200</v>
      </c>
      <c r="E22" s="22" t="s">
        <v>18</v>
      </c>
      <c r="F22" s="22" t="s">
        <v>20</v>
      </c>
      <c r="G22" s="11">
        <f>422.1-158.7</f>
        <v>263.40000000000003</v>
      </c>
      <c r="H22" s="13"/>
    </row>
    <row r="23" spans="2:8" ht="45">
      <c r="B23" s="20" t="s">
        <v>23</v>
      </c>
      <c r="C23" s="21" t="s">
        <v>45</v>
      </c>
      <c r="D23" s="21">
        <v>200</v>
      </c>
      <c r="E23" s="22" t="s">
        <v>18</v>
      </c>
      <c r="F23" s="22" t="s">
        <v>22</v>
      </c>
      <c r="G23" s="11">
        <f>6800+1067.5</f>
        <v>7867.5</v>
      </c>
      <c r="H23" s="13"/>
    </row>
    <row r="24" spans="2:8" ht="30">
      <c r="B24" s="20" t="s">
        <v>24</v>
      </c>
      <c r="C24" s="21" t="s">
        <v>45</v>
      </c>
      <c r="D24" s="21">
        <v>800</v>
      </c>
      <c r="E24" s="22" t="s">
        <v>18</v>
      </c>
      <c r="F24" s="22" t="s">
        <v>22</v>
      </c>
      <c r="G24" s="11">
        <v>22</v>
      </c>
      <c r="H24" s="13"/>
    </row>
    <row r="25" spans="2:8" ht="30">
      <c r="B25" s="20" t="s">
        <v>42</v>
      </c>
      <c r="C25" s="21" t="s">
        <v>64</v>
      </c>
      <c r="D25" s="19"/>
      <c r="E25" s="23"/>
      <c r="F25" s="23"/>
      <c r="G25" s="11">
        <f>G26+G27+G28+G29+G30+G34+G31+G32+G33</f>
        <v>1214.8</v>
      </c>
      <c r="H25" s="13"/>
    </row>
    <row r="26" spans="2:8" ht="78.599999999999994" customHeight="1">
      <c r="B26" s="25" t="s">
        <v>73</v>
      </c>
      <c r="C26" s="21" t="s">
        <v>68</v>
      </c>
      <c r="D26" s="21">
        <v>200</v>
      </c>
      <c r="E26" s="22" t="s">
        <v>18</v>
      </c>
      <c r="F26" s="22" t="s">
        <v>25</v>
      </c>
      <c r="G26" s="11">
        <f>35+24.3</f>
        <v>59.3</v>
      </c>
      <c r="H26" s="13"/>
    </row>
    <row r="27" spans="2:8" ht="60.6" customHeight="1">
      <c r="B27" s="25" t="s">
        <v>74</v>
      </c>
      <c r="C27" s="21" t="s">
        <v>68</v>
      </c>
      <c r="D27" s="21">
        <v>300</v>
      </c>
      <c r="E27" s="22" t="s">
        <v>18</v>
      </c>
      <c r="F27" s="22" t="s">
        <v>25</v>
      </c>
      <c r="G27" s="11">
        <v>610</v>
      </c>
      <c r="H27" s="13"/>
    </row>
    <row r="28" spans="2:8" ht="59.45" customHeight="1">
      <c r="B28" s="25" t="s">
        <v>71</v>
      </c>
      <c r="C28" s="21" t="s">
        <v>72</v>
      </c>
      <c r="D28" s="21">
        <v>200</v>
      </c>
      <c r="E28" s="22" t="s">
        <v>18</v>
      </c>
      <c r="F28" s="22" t="s">
        <v>25</v>
      </c>
      <c r="G28" s="11">
        <v>5</v>
      </c>
      <c r="H28" s="13"/>
    </row>
    <row r="29" spans="2:8" ht="59.45" customHeight="1">
      <c r="B29" s="25" t="s">
        <v>70</v>
      </c>
      <c r="C29" s="21" t="s">
        <v>69</v>
      </c>
      <c r="D29" s="21">
        <v>200</v>
      </c>
      <c r="E29" s="22" t="s">
        <v>18</v>
      </c>
      <c r="F29" s="22" t="s">
        <v>25</v>
      </c>
      <c r="G29" s="11">
        <v>3.5</v>
      </c>
      <c r="H29" s="13"/>
    </row>
    <row r="30" spans="2:8" ht="45" customHeight="1">
      <c r="B30" s="25" t="s">
        <v>75</v>
      </c>
      <c r="C30" s="21" t="s">
        <v>69</v>
      </c>
      <c r="D30" s="21">
        <v>300</v>
      </c>
      <c r="E30" s="22" t="s">
        <v>18</v>
      </c>
      <c r="F30" s="22" t="s">
        <v>25</v>
      </c>
      <c r="G30" s="11">
        <v>92</v>
      </c>
      <c r="H30" s="13"/>
    </row>
    <row r="31" spans="2:8" ht="73.150000000000006" customHeight="1">
      <c r="B31" s="25" t="s">
        <v>83</v>
      </c>
      <c r="C31" s="21" t="s">
        <v>84</v>
      </c>
      <c r="D31" s="21">
        <v>200</v>
      </c>
      <c r="E31" s="22" t="s">
        <v>18</v>
      </c>
      <c r="F31" s="22" t="s">
        <v>25</v>
      </c>
      <c r="G31" s="11">
        <v>5</v>
      </c>
      <c r="H31" s="13"/>
    </row>
    <row r="32" spans="2:8" ht="59.45" customHeight="1">
      <c r="B32" s="25" t="s">
        <v>85</v>
      </c>
      <c r="C32" s="21" t="s">
        <v>86</v>
      </c>
      <c r="D32" s="21">
        <v>200</v>
      </c>
      <c r="E32" s="22" t="s">
        <v>18</v>
      </c>
      <c r="F32" s="22" t="s">
        <v>25</v>
      </c>
      <c r="G32" s="11">
        <v>5</v>
      </c>
      <c r="H32" s="13"/>
    </row>
    <row r="33" spans="2:8" ht="61.9" customHeight="1">
      <c r="B33" s="25" t="s">
        <v>87</v>
      </c>
      <c r="C33" s="21" t="s">
        <v>88</v>
      </c>
      <c r="D33" s="21">
        <v>200</v>
      </c>
      <c r="E33" s="22" t="s">
        <v>18</v>
      </c>
      <c r="F33" s="22" t="s">
        <v>25</v>
      </c>
      <c r="G33" s="11">
        <v>135</v>
      </c>
      <c r="H33" s="13"/>
    </row>
    <row r="34" spans="2:8" ht="31.9" customHeight="1">
      <c r="B34" s="20" t="s">
        <v>26</v>
      </c>
      <c r="C34" s="21" t="s">
        <v>46</v>
      </c>
      <c r="D34" s="21">
        <v>200</v>
      </c>
      <c r="E34" s="22" t="s">
        <v>18</v>
      </c>
      <c r="F34" s="22" t="s">
        <v>25</v>
      </c>
      <c r="G34" s="11">
        <v>300</v>
      </c>
      <c r="H34" s="13"/>
    </row>
    <row r="35" spans="2:8" ht="33.75" customHeight="1">
      <c r="B35" s="20" t="s">
        <v>89</v>
      </c>
      <c r="C35" s="21" t="s">
        <v>63</v>
      </c>
      <c r="D35" s="21"/>
      <c r="E35" s="22"/>
      <c r="F35" s="22"/>
      <c r="G35" s="11">
        <f>G37+G36</f>
        <v>102050.6</v>
      </c>
      <c r="H35" s="13"/>
    </row>
    <row r="36" spans="2:8" ht="54.75" customHeight="1">
      <c r="B36" s="25" t="s">
        <v>101</v>
      </c>
      <c r="C36" s="21" t="s">
        <v>102</v>
      </c>
      <c r="D36" s="21">
        <v>200</v>
      </c>
      <c r="E36" s="22" t="s">
        <v>27</v>
      </c>
      <c r="F36" s="22" t="s">
        <v>20</v>
      </c>
      <c r="G36" s="30">
        <v>59663.3</v>
      </c>
      <c r="H36" s="13"/>
    </row>
    <row r="37" spans="2:8" ht="65.45" customHeight="1">
      <c r="B37" s="20" t="s">
        <v>90</v>
      </c>
      <c r="C37" s="21" t="s">
        <v>47</v>
      </c>
      <c r="D37" s="21">
        <v>200</v>
      </c>
      <c r="E37" s="22" t="s">
        <v>27</v>
      </c>
      <c r="F37" s="22" t="s">
        <v>20</v>
      </c>
      <c r="G37" s="11">
        <v>42387.3</v>
      </c>
      <c r="H37" s="13"/>
    </row>
    <row r="38" spans="2:8" ht="36" customHeight="1">
      <c r="B38" s="20" t="s">
        <v>28</v>
      </c>
      <c r="C38" s="21" t="s">
        <v>62</v>
      </c>
      <c r="D38" s="21"/>
      <c r="E38" s="22"/>
      <c r="F38" s="22"/>
      <c r="G38" s="11">
        <f>G39</f>
        <v>120</v>
      </c>
      <c r="H38" s="13"/>
    </row>
    <row r="39" spans="2:8" ht="44.45" customHeight="1">
      <c r="B39" s="20" t="s">
        <v>30</v>
      </c>
      <c r="C39" s="21" t="s">
        <v>48</v>
      </c>
      <c r="D39" s="21">
        <v>200</v>
      </c>
      <c r="E39" s="22" t="s">
        <v>29</v>
      </c>
      <c r="F39" s="22" t="s">
        <v>29</v>
      </c>
      <c r="G39" s="11">
        <v>120</v>
      </c>
      <c r="H39" s="13"/>
    </row>
    <row r="40" spans="2:8" ht="33.6" customHeight="1">
      <c r="B40" s="20" t="s">
        <v>31</v>
      </c>
      <c r="C40" s="21" t="s">
        <v>67</v>
      </c>
      <c r="D40" s="21"/>
      <c r="E40" s="22"/>
      <c r="F40" s="22"/>
      <c r="G40" s="11">
        <f>G41</f>
        <v>80</v>
      </c>
      <c r="H40" s="13"/>
    </row>
    <row r="41" spans="2:8" ht="31.15" customHeight="1">
      <c r="B41" s="20" t="s">
        <v>30</v>
      </c>
      <c r="C41" s="21" t="s">
        <v>49</v>
      </c>
      <c r="D41" s="21">
        <v>200</v>
      </c>
      <c r="E41" s="22" t="s">
        <v>29</v>
      </c>
      <c r="F41" s="22" t="s">
        <v>29</v>
      </c>
      <c r="G41" s="11">
        <v>80</v>
      </c>
      <c r="H41" s="13"/>
    </row>
    <row r="42" spans="2:8" ht="31.15" customHeight="1">
      <c r="B42" s="20" t="s">
        <v>32</v>
      </c>
      <c r="C42" s="21" t="s">
        <v>61</v>
      </c>
      <c r="D42" s="21"/>
      <c r="E42" s="22"/>
      <c r="F42" s="22"/>
      <c r="G42" s="11">
        <f>G43</f>
        <v>1635</v>
      </c>
      <c r="H42" s="13"/>
    </row>
    <row r="43" spans="2:8" ht="45" customHeight="1">
      <c r="B43" s="20" t="s">
        <v>37</v>
      </c>
      <c r="C43" s="21" t="s">
        <v>50</v>
      </c>
      <c r="D43" s="21">
        <v>200</v>
      </c>
      <c r="E43" s="22" t="s">
        <v>33</v>
      </c>
      <c r="F43" s="22" t="s">
        <v>18</v>
      </c>
      <c r="G43" s="11">
        <f>1600+35</f>
        <v>1635</v>
      </c>
      <c r="H43" s="13"/>
    </row>
    <row r="44" spans="2:8" ht="32.25" customHeight="1">
      <c r="B44" s="20" t="s">
        <v>34</v>
      </c>
      <c r="C44" s="21" t="s">
        <v>60</v>
      </c>
      <c r="D44" s="21"/>
      <c r="E44" s="22"/>
      <c r="F44" s="22"/>
      <c r="G44" s="11">
        <f>G45+G46</f>
        <v>180</v>
      </c>
      <c r="H44" s="13"/>
    </row>
    <row r="45" spans="2:8" ht="106.15" customHeight="1">
      <c r="B45" s="20" t="s">
        <v>65</v>
      </c>
      <c r="C45" s="21" t="s">
        <v>51</v>
      </c>
      <c r="D45" s="21">
        <v>100</v>
      </c>
      <c r="E45" s="22" t="s">
        <v>35</v>
      </c>
      <c r="F45" s="22" t="s">
        <v>19</v>
      </c>
      <c r="G45" s="11">
        <v>80</v>
      </c>
      <c r="H45" s="13"/>
    </row>
    <row r="46" spans="2:8" ht="55.15" customHeight="1">
      <c r="B46" s="20" t="s">
        <v>36</v>
      </c>
      <c r="C46" s="21" t="s">
        <v>51</v>
      </c>
      <c r="D46" s="21">
        <v>200</v>
      </c>
      <c r="E46" s="22" t="s">
        <v>35</v>
      </c>
      <c r="F46" s="22" t="s">
        <v>19</v>
      </c>
      <c r="G46" s="11">
        <v>100</v>
      </c>
      <c r="H46" s="13"/>
    </row>
    <row r="47" spans="2:8" ht="17.25" customHeight="1">
      <c r="B47" s="20" t="s">
        <v>41</v>
      </c>
      <c r="C47" s="21" t="s">
        <v>59</v>
      </c>
      <c r="D47" s="21"/>
      <c r="E47" s="22"/>
      <c r="F47" s="22"/>
      <c r="G47" s="11">
        <f>G48</f>
        <v>210</v>
      </c>
      <c r="H47" s="13"/>
    </row>
    <row r="48" spans="2:8" ht="49.9" customHeight="1">
      <c r="B48" s="20" t="s">
        <v>23</v>
      </c>
      <c r="C48" s="21" t="s">
        <v>52</v>
      </c>
      <c r="D48" s="21">
        <v>200</v>
      </c>
      <c r="E48" s="22" t="s">
        <v>18</v>
      </c>
      <c r="F48" s="22" t="s">
        <v>22</v>
      </c>
      <c r="G48" s="11">
        <v>210</v>
      </c>
      <c r="H48" s="13"/>
    </row>
    <row r="49" spans="2:8" ht="46.9" customHeight="1">
      <c r="B49" s="20" t="s">
        <v>77</v>
      </c>
      <c r="C49" s="21" t="s">
        <v>78</v>
      </c>
      <c r="D49" s="21"/>
      <c r="E49" s="22"/>
      <c r="F49" s="22"/>
      <c r="G49" s="11">
        <f>G50</f>
        <v>42067.8</v>
      </c>
      <c r="H49" s="13"/>
    </row>
    <row r="50" spans="2:8" ht="31.5" customHeight="1">
      <c r="B50" s="20" t="s">
        <v>91</v>
      </c>
      <c r="C50" s="21" t="s">
        <v>79</v>
      </c>
      <c r="D50" s="21"/>
      <c r="E50" s="22"/>
      <c r="F50" s="22"/>
      <c r="G50" s="11">
        <f>G51</f>
        <v>42067.8</v>
      </c>
      <c r="H50" s="13"/>
    </row>
    <row r="51" spans="2:8" ht="78.599999999999994" customHeight="1">
      <c r="B51" s="20" t="s">
        <v>92</v>
      </c>
      <c r="C51" s="21" t="s">
        <v>80</v>
      </c>
      <c r="D51" s="21">
        <v>200</v>
      </c>
      <c r="E51" s="22" t="s">
        <v>27</v>
      </c>
      <c r="F51" s="22" t="s">
        <v>20</v>
      </c>
      <c r="G51" s="11">
        <v>42067.8</v>
      </c>
      <c r="H51" s="13"/>
    </row>
    <row r="52" spans="2:8" ht="30" customHeight="1">
      <c r="B52" s="20" t="s">
        <v>43</v>
      </c>
      <c r="C52" s="21" t="s">
        <v>66</v>
      </c>
      <c r="D52" s="21"/>
      <c r="E52" s="22"/>
      <c r="F52" s="22"/>
      <c r="G52" s="11">
        <f>G53+G55+G57</f>
        <v>1603.1</v>
      </c>
      <c r="H52" s="13"/>
    </row>
    <row r="53" spans="2:8" ht="42.75" customHeight="1">
      <c r="B53" s="20" t="s">
        <v>17</v>
      </c>
      <c r="C53" s="21" t="s">
        <v>58</v>
      </c>
      <c r="D53" s="21"/>
      <c r="E53" s="22"/>
      <c r="F53" s="22"/>
      <c r="G53" s="11">
        <f>G54</f>
        <v>972</v>
      </c>
      <c r="H53" s="13"/>
    </row>
    <row r="54" spans="2:8" ht="85.15" customHeight="1">
      <c r="B54" s="20" t="s">
        <v>44</v>
      </c>
      <c r="C54" s="21" t="s">
        <v>53</v>
      </c>
      <c r="D54" s="21">
        <v>100</v>
      </c>
      <c r="E54" s="22" t="s">
        <v>18</v>
      </c>
      <c r="F54" s="22" t="s">
        <v>20</v>
      </c>
      <c r="G54" s="11">
        <v>972</v>
      </c>
      <c r="H54" s="13"/>
    </row>
    <row r="55" spans="2:8" ht="31.5" customHeight="1">
      <c r="B55" s="20" t="s">
        <v>42</v>
      </c>
      <c r="C55" s="21" t="s">
        <v>57</v>
      </c>
      <c r="D55" s="21"/>
      <c r="E55" s="22"/>
      <c r="F55" s="22"/>
      <c r="G55" s="11">
        <f>G56</f>
        <v>117</v>
      </c>
      <c r="H55" s="13"/>
    </row>
    <row r="56" spans="2:8" ht="31.9" customHeight="1">
      <c r="B56" s="20" t="s">
        <v>38</v>
      </c>
      <c r="C56" s="21" t="s">
        <v>54</v>
      </c>
      <c r="D56" s="21">
        <v>800</v>
      </c>
      <c r="E56" s="22" t="s">
        <v>18</v>
      </c>
      <c r="F56" s="22" t="s">
        <v>25</v>
      </c>
      <c r="G56" s="11">
        <f>105+12</f>
        <v>117</v>
      </c>
      <c r="H56" s="24"/>
    </row>
    <row r="57" spans="2:8" ht="30.6" customHeight="1">
      <c r="B57" s="20" t="s">
        <v>39</v>
      </c>
      <c r="C57" s="21" t="s">
        <v>56</v>
      </c>
      <c r="D57" s="21"/>
      <c r="E57" s="21"/>
      <c r="F57" s="21"/>
      <c r="G57" s="11">
        <f>G58</f>
        <v>514.1</v>
      </c>
      <c r="H57" s="24"/>
    </row>
    <row r="58" spans="2:8" ht="40.15" customHeight="1">
      <c r="B58" s="20" t="s">
        <v>40</v>
      </c>
      <c r="C58" s="21" t="s">
        <v>55</v>
      </c>
      <c r="D58" s="21">
        <v>300</v>
      </c>
      <c r="E58" s="21">
        <v>10</v>
      </c>
      <c r="F58" s="22" t="s">
        <v>18</v>
      </c>
      <c r="G58" s="11">
        <v>514.1</v>
      </c>
      <c r="H58" s="24"/>
    </row>
    <row r="59" spans="2:8">
      <c r="H59" s="24"/>
    </row>
    <row r="60" spans="2:8">
      <c r="H60" s="24"/>
    </row>
    <row r="61" spans="2:8" ht="13.5" customHeight="1"/>
    <row r="62" spans="2:8" ht="16.5">
      <c r="B62" s="28" t="s">
        <v>94</v>
      </c>
      <c r="C62" s="28"/>
      <c r="D62" s="28"/>
      <c r="E62" s="34" t="s">
        <v>103</v>
      </c>
      <c r="F62" s="35"/>
      <c r="G62" s="35"/>
    </row>
    <row r="64" spans="2:8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99" spans="2:7">
      <c r="B99"/>
      <c r="C99"/>
      <c r="D99"/>
      <c r="E99"/>
      <c r="F99"/>
      <c r="G99"/>
    </row>
    <row r="100" spans="2:7">
      <c r="B100"/>
      <c r="C100"/>
      <c r="D100"/>
      <c r="E100"/>
      <c r="F100"/>
      <c r="G100"/>
    </row>
    <row r="101" spans="2:7">
      <c r="B101"/>
      <c r="C101"/>
      <c r="D101"/>
      <c r="E101"/>
      <c r="F101"/>
      <c r="G101"/>
    </row>
    <row r="102" spans="2:7">
      <c r="B102"/>
      <c r="C102"/>
      <c r="D102"/>
      <c r="E102"/>
      <c r="F102"/>
      <c r="G102"/>
    </row>
    <row r="111" spans="2:7" s="8" customFormat="1">
      <c r="B111" s="5"/>
      <c r="C111" s="5"/>
      <c r="D111" s="5"/>
      <c r="E111" s="5"/>
      <c r="F111" s="5"/>
      <c r="G111" s="6"/>
    </row>
  </sheetData>
  <autoFilter ref="B13:G13"/>
  <mergeCells count="3">
    <mergeCell ref="B11:G11"/>
    <mergeCell ref="E10:G10"/>
    <mergeCell ref="E62:G62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 differentFirst="1">
    <oddHeader>&amp;C&amp;9&amp;P</oddHeader>
    <oddFooter>&amp;L &amp;8 21.02.2023 № 36/3&amp;R&amp;8SR2s36r03p3</oddFooter>
    <firstFooter>&amp;L&amp;8 21.02.2023 № 36/3&amp;R&amp;8SR2s36r03p3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Tikhonov</cp:lastModifiedBy>
  <cp:lastPrinted>2023-02-22T05:23:13Z</cp:lastPrinted>
  <dcterms:created xsi:type="dcterms:W3CDTF">2010-11-03T06:40:12Z</dcterms:created>
  <dcterms:modified xsi:type="dcterms:W3CDTF">2023-02-27T05:54:45Z</dcterms:modified>
</cp:coreProperties>
</file>